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76" activeTab="0"/>
  </bookViews>
  <sheets>
    <sheet name="1-5 (shkolla)" sheetId="1" r:id="rId1"/>
    <sheet name="6-9 (shkolla)" sheetId="2" r:id="rId2"/>
  </sheets>
  <definedNames/>
  <calcPr fullCalcOnLoad="1"/>
</workbook>
</file>

<file path=xl/sharedStrings.xml><?xml version="1.0" encoding="utf-8"?>
<sst xmlns="http://schemas.openxmlformats.org/spreadsheetml/2006/main" count="78" uniqueCount="32">
  <si>
    <t>%</t>
  </si>
  <si>
    <t>Mjaftueshëm</t>
  </si>
  <si>
    <t>Mirë</t>
  </si>
  <si>
    <t>Sh. mirë</t>
  </si>
  <si>
    <t>Shkëlqyeshëm</t>
  </si>
  <si>
    <t>Nr. nxënësve</t>
  </si>
  <si>
    <t>Nr. paraleleve</t>
  </si>
  <si>
    <t>Komuna ________________________</t>
  </si>
  <si>
    <t>Shkolla ___________________________</t>
  </si>
  <si>
    <t>GJ</t>
  </si>
  <si>
    <t>Klasa</t>
  </si>
  <si>
    <t>Të pa notuar</t>
  </si>
  <si>
    <t>Ministria e Arsimit, Shkencës dhe Teknologjisë</t>
  </si>
  <si>
    <t>Nr</t>
  </si>
  <si>
    <t>Kanë përsëritur klasën</t>
  </si>
  <si>
    <t>Kaluan klasën me sukses</t>
  </si>
  <si>
    <t>Me nota negative</t>
  </si>
  <si>
    <t>Përcillen</t>
  </si>
  <si>
    <t>Arsimi fillor (1-5)</t>
  </si>
  <si>
    <t>Arsimi i mesëm i ulët (6-9)</t>
  </si>
  <si>
    <t>Gjithsej orë gjatë vitit</t>
  </si>
  <si>
    <t>Të planifikuara</t>
  </si>
  <si>
    <t>Të mbajtura</t>
  </si>
  <si>
    <t>Suksesi i nxënësve në fund të vitit shkollor 2011/12</t>
  </si>
  <si>
    <t>M</t>
  </si>
  <si>
    <t>F</t>
  </si>
  <si>
    <t>Nota mesatare</t>
  </si>
  <si>
    <t>PRISHTINË</t>
  </si>
  <si>
    <t>Fillore "Gjelbër"</t>
  </si>
  <si>
    <t>Drejtoreshe,Fahrije Latifi Retkoceri</t>
  </si>
  <si>
    <t>e Prishtines</t>
  </si>
  <si>
    <t>e MU."E Gjelbër"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</si>
</sst>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&quot; &quot;* #,##0_);_(&quot; &quot;* \(#,##0\);_(&quot; &quot;* &quot;-&quot;_);_(@_)"/>
    <numFmt numFmtId="177" formatCode="_(&quot; &quot;* #,##0.00_);_(&quot; &quot;* \(#,##0.00\);_(&quot; &quot;* &quot;-&quot;??_);_(@_)"/>
    <numFmt numFmtId="178" formatCode="0.0"/>
  </numFmts>
  <fonts count="44">
    <font>
      <sz val="10"/>
      <name val="Arial"/>
      <family val="0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color indexed="17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>
        <color indexed="63"/>
      </top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0" xfId="0" applyFill="1" applyBorder="1" applyAlignment="1">
      <alignment horizontal="center" textRotation="90"/>
    </xf>
    <xf numFmtId="0" fontId="0" fillId="33" borderId="10" xfId="0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 horizontal="center"/>
    </xf>
    <xf numFmtId="0" fontId="0" fillId="33" borderId="17" xfId="0" applyFill="1" applyBorder="1" applyAlignment="1">
      <alignment/>
    </xf>
    <xf numFmtId="0" fontId="2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33" borderId="10" xfId="0" applyNumberFormat="1" applyFont="1" applyFill="1" applyBorder="1" applyAlignment="1">
      <alignment horizontal="center"/>
    </xf>
    <xf numFmtId="0" fontId="0" fillId="33" borderId="22" xfId="0" applyFill="1" applyBorder="1" applyAlignment="1">
      <alignment horizontal="center" textRotation="90"/>
    </xf>
    <xf numFmtId="0" fontId="0" fillId="33" borderId="11" xfId="0" applyFill="1" applyBorder="1" applyAlignment="1">
      <alignment/>
    </xf>
    <xf numFmtId="0" fontId="2" fillId="0" borderId="21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26" xfId="0" applyBorder="1" applyAlignment="1">
      <alignment horizontal="center" textRotation="90"/>
    </xf>
    <xf numFmtId="0" fontId="0" fillId="0" borderId="15" xfId="0" applyBorder="1" applyAlignment="1">
      <alignment horizontal="center" textRotation="90"/>
    </xf>
    <xf numFmtId="0" fontId="0" fillId="0" borderId="27" xfId="0" applyBorder="1" applyAlignment="1">
      <alignment horizontal="center" textRotation="90"/>
    </xf>
    <xf numFmtId="0" fontId="0" fillId="0" borderId="28" xfId="0" applyBorder="1" applyAlignment="1">
      <alignment horizontal="center" textRotation="90"/>
    </xf>
    <xf numFmtId="0" fontId="0" fillId="0" borderId="29" xfId="0" applyFont="1" applyBorder="1" applyAlignment="1">
      <alignment horizontal="center" textRotation="90" wrapText="1"/>
    </xf>
    <xf numFmtId="0" fontId="0" fillId="0" borderId="30" xfId="0" applyFont="1" applyBorder="1" applyAlignment="1">
      <alignment horizontal="center" textRotation="90" wrapText="1"/>
    </xf>
    <xf numFmtId="0" fontId="0" fillId="0" borderId="31" xfId="0" applyBorder="1" applyAlignment="1">
      <alignment horizontal="center" textRotation="90"/>
    </xf>
    <xf numFmtId="0" fontId="0" fillId="0" borderId="16" xfId="0" applyBorder="1" applyAlignment="1">
      <alignment horizontal="center" textRotation="90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7" xfId="0" applyFont="1" applyBorder="1" applyAlignment="1">
      <alignment horizontal="center" textRotation="90"/>
    </xf>
    <xf numFmtId="0" fontId="0" fillId="0" borderId="34" xfId="0" applyBorder="1" applyAlignment="1">
      <alignment horizontal="center" textRotation="90"/>
    </xf>
    <xf numFmtId="0" fontId="5" fillId="0" borderId="0" xfId="0" applyFont="1" applyAlignment="1">
      <alignment horizontal="left"/>
    </xf>
    <xf numFmtId="0" fontId="0" fillId="0" borderId="35" xfId="0" applyBorder="1" applyAlignment="1">
      <alignment horizontal="center" textRotation="90"/>
    </xf>
    <xf numFmtId="0" fontId="0" fillId="0" borderId="36" xfId="0" applyBorder="1" applyAlignment="1">
      <alignment horizontal="center" textRotation="90"/>
    </xf>
    <xf numFmtId="0" fontId="0" fillId="0" borderId="37" xfId="0" applyBorder="1" applyAlignment="1">
      <alignment horizontal="center" textRotation="90"/>
    </xf>
    <xf numFmtId="0" fontId="0" fillId="0" borderId="38" xfId="0" applyBorder="1" applyAlignment="1">
      <alignment horizontal="center" textRotation="90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9" xfId="0" applyBorder="1" applyAlignment="1">
      <alignment horizontal="center" textRotation="90" wrapText="1"/>
    </xf>
    <xf numFmtId="0" fontId="0" fillId="0" borderId="40" xfId="0" applyBorder="1" applyAlignment="1">
      <alignment horizontal="center" textRotation="90" wrapText="1"/>
    </xf>
    <xf numFmtId="0" fontId="0" fillId="0" borderId="41" xfId="0" applyBorder="1" applyAlignment="1">
      <alignment horizontal="center" textRotation="90" wrapText="1"/>
    </xf>
    <xf numFmtId="0" fontId="0" fillId="0" borderId="42" xfId="0" applyBorder="1" applyAlignment="1">
      <alignment horizontal="center" textRotation="90" wrapTex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textRotation="90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2" fillId="0" borderId="51" xfId="0" applyFont="1" applyBorder="1" applyAlignment="1">
      <alignment horizontal="center" textRotation="90"/>
    </xf>
    <xf numFmtId="0" fontId="2" fillId="0" borderId="52" xfId="0" applyFont="1" applyBorder="1" applyAlignment="1">
      <alignment horizontal="center" textRotation="90"/>
    </xf>
    <xf numFmtId="0" fontId="2" fillId="0" borderId="51" xfId="0" applyFont="1" applyBorder="1" applyAlignment="1">
      <alignment horizontal="center" textRotation="90" wrapText="1"/>
    </xf>
    <xf numFmtId="0" fontId="2" fillId="0" borderId="52" xfId="0" applyFont="1" applyBorder="1" applyAlignment="1">
      <alignment horizontal="center" textRotation="90" wrapText="1"/>
    </xf>
    <xf numFmtId="0" fontId="2" fillId="0" borderId="17" xfId="0" applyFont="1" applyBorder="1" applyAlignment="1">
      <alignment horizontal="center" textRotation="90"/>
    </xf>
    <xf numFmtId="0" fontId="2" fillId="0" borderId="34" xfId="0" applyFont="1" applyBorder="1" applyAlignment="1">
      <alignment horizontal="center" textRotation="90"/>
    </xf>
    <xf numFmtId="0" fontId="2" fillId="0" borderId="53" xfId="0" applyFont="1" applyBorder="1" applyAlignment="1">
      <alignment horizontal="center" textRotation="90"/>
    </xf>
    <xf numFmtId="0" fontId="2" fillId="0" borderId="54" xfId="0" applyFont="1" applyBorder="1" applyAlignment="1">
      <alignment horizontal="center" textRotation="90"/>
    </xf>
    <xf numFmtId="0" fontId="2" fillId="0" borderId="55" xfId="0" applyFont="1" applyBorder="1" applyAlignment="1">
      <alignment horizontal="center" textRotation="90"/>
    </xf>
    <xf numFmtId="0" fontId="2" fillId="0" borderId="56" xfId="0" applyFont="1" applyBorder="1" applyAlignment="1">
      <alignment horizontal="center" textRotation="90"/>
    </xf>
    <xf numFmtId="0" fontId="2" fillId="0" borderId="57" xfId="0" applyFont="1" applyBorder="1" applyAlignment="1">
      <alignment horizontal="center" textRotation="90"/>
    </xf>
    <xf numFmtId="0" fontId="2" fillId="0" borderId="58" xfId="0" applyFont="1" applyBorder="1" applyAlignment="1">
      <alignment horizontal="center" textRotation="90"/>
    </xf>
    <xf numFmtId="0" fontId="2" fillId="0" borderId="13" xfId="0" applyFont="1" applyBorder="1" applyAlignment="1">
      <alignment horizontal="center" textRotation="90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zoomScalePageLayoutView="0" workbookViewId="0" topLeftCell="A1">
      <selection activeCell="L19" sqref="L19"/>
    </sheetView>
  </sheetViews>
  <sheetFormatPr defaultColWidth="9.140625" defaultRowHeight="12.75"/>
  <cols>
    <col min="1" max="1" width="4.8515625" style="0" customWidth="1"/>
    <col min="2" max="4" width="6.57421875" style="0" customWidth="1"/>
    <col min="5" max="5" width="9.7109375" style="0" customWidth="1"/>
    <col min="6" max="6" width="8.7109375" style="0" customWidth="1"/>
    <col min="7" max="7" width="7.00390625" style="0" customWidth="1"/>
    <col min="8" max="8" width="8.7109375" style="0" customWidth="1"/>
    <col min="9" max="9" width="7.00390625" style="0" customWidth="1"/>
    <col min="10" max="10" width="8.7109375" style="0" customWidth="1"/>
    <col min="11" max="11" width="7.00390625" style="0" customWidth="1"/>
    <col min="12" max="12" width="8.7109375" style="0" customWidth="1"/>
    <col min="13" max="13" width="7.00390625" style="0" customWidth="1"/>
    <col min="14" max="14" width="8.7109375" style="0" customWidth="1"/>
    <col min="15" max="17" width="7.00390625" style="0" customWidth="1"/>
  </cols>
  <sheetData>
    <row r="1" spans="1:10" ht="20.25">
      <c r="A1" s="6" t="s">
        <v>12</v>
      </c>
      <c r="F1" s="3"/>
      <c r="G1" s="3"/>
      <c r="H1" s="3"/>
      <c r="I1" s="4"/>
      <c r="J1" s="3"/>
    </row>
    <row r="2" spans="1:13" ht="14.25">
      <c r="A2" s="45" t="s">
        <v>23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4.25">
      <c r="A3" s="8" t="s">
        <v>18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4" ht="19.5" customHeight="1">
      <c r="A4" s="2" t="s">
        <v>7</v>
      </c>
      <c r="D4" t="s">
        <v>27</v>
      </c>
    </row>
    <row r="5" spans="1:3" ht="21" customHeight="1">
      <c r="A5" s="2" t="s">
        <v>8</v>
      </c>
      <c r="C5" t="s">
        <v>28</v>
      </c>
    </row>
    <row r="6" ht="21" customHeight="1" thickBot="1"/>
    <row r="7" spans="1:20" ht="25.5" customHeight="1" thickBot="1" thickTop="1">
      <c r="A7" s="46" t="s">
        <v>10</v>
      </c>
      <c r="B7" s="48" t="s">
        <v>6</v>
      </c>
      <c r="C7" s="58" t="s">
        <v>5</v>
      </c>
      <c r="D7" s="59"/>
      <c r="E7" s="60"/>
      <c r="F7" s="41" t="s">
        <v>15</v>
      </c>
      <c r="G7" s="42"/>
      <c r="H7" s="42"/>
      <c r="I7" s="42"/>
      <c r="J7" s="42"/>
      <c r="K7" s="42"/>
      <c r="L7" s="42"/>
      <c r="M7" s="56"/>
      <c r="N7" s="50" t="s">
        <v>17</v>
      </c>
      <c r="O7" s="51"/>
      <c r="P7" s="52" t="s">
        <v>11</v>
      </c>
      <c r="Q7" s="53"/>
      <c r="R7" s="41" t="s">
        <v>20</v>
      </c>
      <c r="S7" s="42"/>
      <c r="T7" s="1"/>
    </row>
    <row r="8" spans="1:20" ht="75.75" customHeight="1" thickBot="1">
      <c r="A8" s="47"/>
      <c r="B8" s="49"/>
      <c r="C8" s="61"/>
      <c r="D8" s="62"/>
      <c r="E8" s="63"/>
      <c r="F8" s="57" t="s">
        <v>4</v>
      </c>
      <c r="G8" s="35"/>
      <c r="H8" s="35" t="s">
        <v>3</v>
      </c>
      <c r="I8" s="35"/>
      <c r="J8" s="35" t="s">
        <v>2</v>
      </c>
      <c r="K8" s="35"/>
      <c r="L8" s="35" t="s">
        <v>1</v>
      </c>
      <c r="M8" s="36"/>
      <c r="N8" s="37" t="s">
        <v>16</v>
      </c>
      <c r="O8" s="38"/>
      <c r="P8" s="54"/>
      <c r="Q8" s="55"/>
      <c r="R8" s="39" t="s">
        <v>21</v>
      </c>
      <c r="S8" s="33" t="s">
        <v>22</v>
      </c>
      <c r="T8" s="43" t="s">
        <v>26</v>
      </c>
    </row>
    <row r="9" spans="1:20" ht="24.75" customHeight="1">
      <c r="A9" s="47"/>
      <c r="B9" s="49"/>
      <c r="C9" s="64"/>
      <c r="D9" s="65"/>
      <c r="E9" s="66"/>
      <c r="F9" s="10" t="s">
        <v>13</v>
      </c>
      <c r="G9" s="11" t="s">
        <v>0</v>
      </c>
      <c r="H9" s="11" t="s">
        <v>13</v>
      </c>
      <c r="I9" s="11" t="s">
        <v>0</v>
      </c>
      <c r="J9" s="11" t="s">
        <v>13</v>
      </c>
      <c r="K9" s="11" t="s">
        <v>0</v>
      </c>
      <c r="L9" s="11" t="s">
        <v>13</v>
      </c>
      <c r="M9" s="12" t="s">
        <v>0</v>
      </c>
      <c r="N9" s="14" t="s">
        <v>13</v>
      </c>
      <c r="O9" s="13" t="s">
        <v>0</v>
      </c>
      <c r="P9" s="14" t="s">
        <v>13</v>
      </c>
      <c r="Q9" s="13" t="s">
        <v>0</v>
      </c>
      <c r="R9" s="40"/>
      <c r="S9" s="34"/>
      <c r="T9" s="44"/>
    </row>
    <row r="10" spans="1:20" ht="24.75" customHeight="1" thickBot="1">
      <c r="A10" s="17"/>
      <c r="B10" s="17"/>
      <c r="C10" s="17" t="s">
        <v>24</v>
      </c>
      <c r="D10" s="17" t="s">
        <v>25</v>
      </c>
      <c r="E10" s="17" t="s">
        <v>9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7"/>
      <c r="S10" s="19"/>
      <c r="T10" s="20"/>
    </row>
    <row r="11" spans="1:20" ht="24.75" customHeight="1" thickTop="1">
      <c r="A11" s="21">
        <v>1</v>
      </c>
      <c r="B11" s="22">
        <v>2</v>
      </c>
      <c r="C11" s="22">
        <v>42</v>
      </c>
      <c r="D11" s="22">
        <v>32</v>
      </c>
      <c r="E11" s="22">
        <f>D11+C11</f>
        <v>74</v>
      </c>
      <c r="F11" s="22">
        <v>56</v>
      </c>
      <c r="G11" s="22">
        <f aca="true" t="shared" si="0" ref="G11:G16">F11*100/E11</f>
        <v>75.67567567567568</v>
      </c>
      <c r="H11" s="22">
        <v>12</v>
      </c>
      <c r="I11" s="22">
        <f aca="true" t="shared" si="1" ref="I11:I16">H11*100/E11</f>
        <v>16.216216216216218</v>
      </c>
      <c r="J11" s="22">
        <v>6</v>
      </c>
      <c r="K11" s="22">
        <f aca="true" t="shared" si="2" ref="K11:K16">J11*100/E11</f>
        <v>8.108108108108109</v>
      </c>
      <c r="L11" s="22"/>
      <c r="M11" s="22">
        <f aca="true" t="shared" si="3" ref="M11:M16">L11*100/E11</f>
        <v>0</v>
      </c>
      <c r="N11" s="22"/>
      <c r="O11" s="22">
        <f aca="true" t="shared" si="4" ref="O11:O16">N11*100/E11</f>
        <v>0</v>
      </c>
      <c r="P11" s="22"/>
      <c r="Q11" s="22">
        <f>P11*100/E11</f>
        <v>0</v>
      </c>
      <c r="R11" s="22">
        <v>1448</v>
      </c>
      <c r="S11" s="22">
        <v>1430</v>
      </c>
      <c r="T11" s="23">
        <f>(F11*5+H11*4+J11*3)/E11</f>
        <v>4.675675675675675</v>
      </c>
    </row>
    <row r="12" spans="1:20" ht="24.75" customHeight="1">
      <c r="A12" s="24">
        <v>2</v>
      </c>
      <c r="B12" s="1">
        <v>1</v>
      </c>
      <c r="C12" s="1">
        <v>17</v>
      </c>
      <c r="D12" s="1">
        <v>14</v>
      </c>
      <c r="E12" s="1">
        <f>D12+C12</f>
        <v>31</v>
      </c>
      <c r="F12" s="1">
        <v>21</v>
      </c>
      <c r="G12" s="1">
        <f t="shared" si="0"/>
        <v>67.74193548387096</v>
      </c>
      <c r="H12" s="1">
        <v>5</v>
      </c>
      <c r="I12" s="1">
        <f t="shared" si="1"/>
        <v>16.129032258064516</v>
      </c>
      <c r="J12" s="1">
        <v>5</v>
      </c>
      <c r="K12" s="1">
        <f t="shared" si="2"/>
        <v>16.129032258064516</v>
      </c>
      <c r="L12" s="1"/>
      <c r="M12" s="1">
        <f t="shared" si="3"/>
        <v>0</v>
      </c>
      <c r="N12" s="1"/>
      <c r="O12" s="1">
        <f t="shared" si="4"/>
        <v>0</v>
      </c>
      <c r="P12" s="1"/>
      <c r="Q12" s="1">
        <f>P12*100/E13</f>
        <v>0</v>
      </c>
      <c r="R12" s="1">
        <v>754</v>
      </c>
      <c r="S12" s="1">
        <v>751</v>
      </c>
      <c r="T12" s="9">
        <f>(F12*5+H12*4+J12*3)/E12</f>
        <v>4.516129032258065</v>
      </c>
    </row>
    <row r="13" spans="1:20" ht="24.75" customHeight="1">
      <c r="A13" s="24">
        <v>3</v>
      </c>
      <c r="B13" s="1">
        <v>2</v>
      </c>
      <c r="C13" s="1">
        <v>33</v>
      </c>
      <c r="D13" s="1">
        <v>21</v>
      </c>
      <c r="E13" s="1">
        <f>D13+C13</f>
        <v>54</v>
      </c>
      <c r="F13" s="1">
        <v>28</v>
      </c>
      <c r="G13" s="1">
        <f t="shared" si="0"/>
        <v>51.851851851851855</v>
      </c>
      <c r="H13" s="1">
        <v>15</v>
      </c>
      <c r="I13" s="1">
        <f t="shared" si="1"/>
        <v>27.77777777777778</v>
      </c>
      <c r="J13" s="1">
        <v>10</v>
      </c>
      <c r="K13" s="1">
        <f t="shared" si="2"/>
        <v>18.51851851851852</v>
      </c>
      <c r="L13" s="1"/>
      <c r="M13" s="1">
        <f t="shared" si="3"/>
        <v>0</v>
      </c>
      <c r="N13" s="1">
        <v>1</v>
      </c>
      <c r="O13" s="1">
        <f t="shared" si="4"/>
        <v>1.8518518518518519</v>
      </c>
      <c r="P13" s="1"/>
      <c r="Q13" s="1">
        <f>P13*100/E13</f>
        <v>0</v>
      </c>
      <c r="R13" s="1">
        <v>1664</v>
      </c>
      <c r="S13" s="1">
        <v>1658</v>
      </c>
      <c r="T13" s="9">
        <f>(D13*5+H13*4+J13*3)/E13</f>
        <v>3.611111111111111</v>
      </c>
    </row>
    <row r="14" spans="1:20" ht="24.75" customHeight="1">
      <c r="A14" s="24">
        <v>4</v>
      </c>
      <c r="B14" s="1">
        <v>2</v>
      </c>
      <c r="C14" s="1">
        <v>35</v>
      </c>
      <c r="D14" s="1">
        <v>19</v>
      </c>
      <c r="E14" s="1">
        <f>D14+C14</f>
        <v>54</v>
      </c>
      <c r="F14" s="1">
        <v>34</v>
      </c>
      <c r="G14" s="1">
        <f t="shared" si="0"/>
        <v>62.96296296296296</v>
      </c>
      <c r="H14" s="1">
        <v>14</v>
      </c>
      <c r="I14" s="1">
        <f t="shared" si="1"/>
        <v>25.925925925925927</v>
      </c>
      <c r="J14" s="1">
        <v>5</v>
      </c>
      <c r="K14" s="1">
        <f t="shared" si="2"/>
        <v>9.25925925925926</v>
      </c>
      <c r="L14" s="1"/>
      <c r="M14" s="1">
        <f t="shared" si="3"/>
        <v>0</v>
      </c>
      <c r="N14" s="1">
        <v>1</v>
      </c>
      <c r="O14" s="1">
        <f t="shared" si="4"/>
        <v>1.8518518518518519</v>
      </c>
      <c r="P14" s="1"/>
      <c r="Q14" s="1">
        <f>P14*100/E14</f>
        <v>0</v>
      </c>
      <c r="R14" s="1">
        <v>1732</v>
      </c>
      <c r="S14" s="1">
        <v>1720</v>
      </c>
      <c r="T14" s="9">
        <f>(F14*5+H14*4+J14*3)/E14</f>
        <v>4.462962962962963</v>
      </c>
    </row>
    <row r="15" spans="1:20" ht="24.75" customHeight="1">
      <c r="A15" s="24">
        <v>5</v>
      </c>
      <c r="B15" s="1">
        <v>2</v>
      </c>
      <c r="C15" s="1">
        <v>28</v>
      </c>
      <c r="D15" s="1">
        <v>33</v>
      </c>
      <c r="E15" s="1">
        <f>D15+C15</f>
        <v>61</v>
      </c>
      <c r="F15" s="1">
        <v>28</v>
      </c>
      <c r="G15" s="1">
        <f t="shared" si="0"/>
        <v>45.90163934426229</v>
      </c>
      <c r="H15" s="1">
        <v>16</v>
      </c>
      <c r="I15" s="1">
        <f t="shared" si="1"/>
        <v>26.229508196721312</v>
      </c>
      <c r="J15" s="1">
        <v>17</v>
      </c>
      <c r="K15" s="1">
        <f t="shared" si="2"/>
        <v>27.868852459016395</v>
      </c>
      <c r="L15" s="1"/>
      <c r="M15" s="1">
        <f t="shared" si="3"/>
        <v>0</v>
      </c>
      <c r="N15" s="1"/>
      <c r="O15" s="1">
        <f t="shared" si="4"/>
        <v>0</v>
      </c>
      <c r="P15" s="1"/>
      <c r="Q15" s="1">
        <f>P15*100/E15</f>
        <v>0</v>
      </c>
      <c r="R15" s="1">
        <v>1816</v>
      </c>
      <c r="S15" s="1">
        <v>1804</v>
      </c>
      <c r="T15" s="9">
        <f>(F15*5+H15*4+J15*3)/E15</f>
        <v>4.180327868852459</v>
      </c>
    </row>
    <row r="16" spans="1:20" ht="24.75" customHeight="1" thickBot="1">
      <c r="A16" s="25" t="s">
        <v>9</v>
      </c>
      <c r="B16" s="26">
        <v>9</v>
      </c>
      <c r="C16" s="26">
        <f>C11+C12+C13+C14+C15</f>
        <v>155</v>
      </c>
      <c r="D16" s="26">
        <f>D11+D12+D13+D14+D15</f>
        <v>119</v>
      </c>
      <c r="E16" s="26">
        <f>E11+E12+E13+E14+E15</f>
        <v>274</v>
      </c>
      <c r="F16" s="26">
        <f>F11+F12+F13+F14+F15</f>
        <v>167</v>
      </c>
      <c r="G16" s="26">
        <f t="shared" si="0"/>
        <v>60.948905109489054</v>
      </c>
      <c r="H16" s="26">
        <f>H11+H12+H13+H14+H15</f>
        <v>62</v>
      </c>
      <c r="I16" s="26">
        <f t="shared" si="1"/>
        <v>22.62773722627737</v>
      </c>
      <c r="J16" s="26">
        <f>J11+J12+J13+J14+J15</f>
        <v>43</v>
      </c>
      <c r="K16" s="26">
        <f t="shared" si="2"/>
        <v>15.693430656934307</v>
      </c>
      <c r="L16" s="26">
        <f>L11+L12+L13+L14+L15</f>
        <v>0</v>
      </c>
      <c r="M16" s="26">
        <f t="shared" si="3"/>
        <v>0</v>
      </c>
      <c r="N16" s="26">
        <f>N11+N12+N13+N14+N15</f>
        <v>2</v>
      </c>
      <c r="O16" s="26">
        <f t="shared" si="4"/>
        <v>0.7299270072992701</v>
      </c>
      <c r="P16" s="26">
        <f>P11+P12+P13+P14+P15</f>
        <v>0</v>
      </c>
      <c r="Q16" s="26">
        <f>P16*100/E16</f>
        <v>0</v>
      </c>
      <c r="R16" s="26">
        <f>R11+R12+R13+R14+R15</f>
        <v>7414</v>
      </c>
      <c r="S16" s="26">
        <f>S11+S12+S13+S14+S15</f>
        <v>7363</v>
      </c>
      <c r="T16" s="27">
        <f>(F16*5+H16*4+J16*3)/E16</f>
        <v>4.423357664233577</v>
      </c>
    </row>
    <row r="17" ht="13.5" thickTop="1"/>
    <row r="19" ht="14.25">
      <c r="L19" s="7" t="s">
        <v>29</v>
      </c>
    </row>
  </sheetData>
  <sheetProtection/>
  <mergeCells count="16">
    <mergeCell ref="T8:T9"/>
    <mergeCell ref="A2:M2"/>
    <mergeCell ref="A7:A9"/>
    <mergeCell ref="B7:B9"/>
    <mergeCell ref="N7:O7"/>
    <mergeCell ref="P7:Q8"/>
    <mergeCell ref="F7:M7"/>
    <mergeCell ref="F8:G8"/>
    <mergeCell ref="H8:I8"/>
    <mergeCell ref="C7:E9"/>
    <mergeCell ref="S8:S9"/>
    <mergeCell ref="J8:K8"/>
    <mergeCell ref="L8:M8"/>
    <mergeCell ref="N8:O8"/>
    <mergeCell ref="R8:R9"/>
    <mergeCell ref="R7:S7"/>
  </mergeCells>
  <printOptions horizontalCentered="1"/>
  <pageMargins left="0.2" right="0.24" top="1.1" bottom="1" header="0.5" footer="0.5"/>
  <pageSetup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8"/>
  <sheetViews>
    <sheetView zoomScalePageLayoutView="0" workbookViewId="0" topLeftCell="A1">
      <selection activeCell="M18" sqref="M18"/>
    </sheetView>
  </sheetViews>
  <sheetFormatPr defaultColWidth="9.140625" defaultRowHeight="12.75"/>
  <cols>
    <col min="1" max="1" width="4.8515625" style="0" customWidth="1"/>
    <col min="2" max="4" width="6.57421875" style="0" customWidth="1"/>
    <col min="5" max="5" width="9.7109375" style="0" customWidth="1"/>
    <col min="6" max="6" width="8.7109375" style="0" customWidth="1"/>
    <col min="7" max="7" width="7.00390625" style="0" customWidth="1"/>
    <col min="8" max="8" width="8.7109375" style="0" customWidth="1"/>
    <col min="9" max="9" width="7.00390625" style="0" customWidth="1"/>
    <col min="10" max="10" width="8.7109375" style="0" customWidth="1"/>
    <col min="11" max="11" width="7.00390625" style="0" customWidth="1"/>
    <col min="12" max="12" width="8.7109375" style="0" customWidth="1"/>
    <col min="13" max="13" width="7.00390625" style="0" customWidth="1"/>
    <col min="14" max="14" width="8.7109375" style="0" customWidth="1"/>
    <col min="15" max="17" width="7.00390625" style="0" customWidth="1"/>
    <col min="19" max="19" width="11.7109375" style="0" customWidth="1"/>
  </cols>
  <sheetData>
    <row r="1" spans="1:10" ht="20.25">
      <c r="A1" s="6" t="s">
        <v>12</v>
      </c>
      <c r="F1" s="3"/>
      <c r="G1" s="3"/>
      <c r="H1" s="3"/>
      <c r="I1" s="4"/>
      <c r="J1" s="3"/>
    </row>
    <row r="2" spans="1:13" ht="14.25">
      <c r="A2" s="45" t="s">
        <v>23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4.25">
      <c r="A3" s="8" t="s">
        <v>19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3" ht="19.5" customHeight="1">
      <c r="A4" s="2" t="s">
        <v>7</v>
      </c>
      <c r="C4" t="s">
        <v>30</v>
      </c>
    </row>
    <row r="5" spans="1:3" ht="21" customHeight="1">
      <c r="A5" s="2" t="s">
        <v>8</v>
      </c>
      <c r="C5" t="s">
        <v>31</v>
      </c>
    </row>
    <row r="6" ht="21" customHeight="1" thickBot="1"/>
    <row r="7" spans="1:20" ht="25.5" customHeight="1" thickTop="1">
      <c r="A7" s="75" t="s">
        <v>10</v>
      </c>
      <c r="B7" s="78" t="s">
        <v>6</v>
      </c>
      <c r="C7" s="83" t="s">
        <v>5</v>
      </c>
      <c r="D7" s="84"/>
      <c r="E7" s="85"/>
      <c r="F7" s="80" t="s">
        <v>15</v>
      </c>
      <c r="G7" s="81"/>
      <c r="H7" s="81"/>
      <c r="I7" s="81"/>
      <c r="J7" s="81"/>
      <c r="K7" s="81"/>
      <c r="L7" s="81"/>
      <c r="M7" s="82"/>
      <c r="N7" s="92" t="s">
        <v>14</v>
      </c>
      <c r="O7" s="93"/>
      <c r="P7" s="93"/>
      <c r="Q7" s="94"/>
      <c r="R7" s="80" t="s">
        <v>20</v>
      </c>
      <c r="S7" s="82"/>
      <c r="T7" s="31"/>
    </row>
    <row r="8" spans="1:20" ht="75.75" customHeight="1">
      <c r="A8" s="76"/>
      <c r="B8" s="79"/>
      <c r="C8" s="86"/>
      <c r="D8" s="87"/>
      <c r="E8" s="88"/>
      <c r="F8" s="67" t="s">
        <v>4</v>
      </c>
      <c r="G8" s="68"/>
      <c r="H8" s="67" t="s">
        <v>3</v>
      </c>
      <c r="I8" s="68"/>
      <c r="J8" s="67" t="s">
        <v>2</v>
      </c>
      <c r="K8" s="68"/>
      <c r="L8" s="67" t="s">
        <v>1</v>
      </c>
      <c r="M8" s="68"/>
      <c r="N8" s="69" t="s">
        <v>16</v>
      </c>
      <c r="O8" s="70"/>
      <c r="P8" s="69" t="s">
        <v>11</v>
      </c>
      <c r="Q8" s="70"/>
      <c r="R8" s="71" t="s">
        <v>21</v>
      </c>
      <c r="S8" s="71" t="s">
        <v>22</v>
      </c>
      <c r="T8" s="73" t="s">
        <v>26</v>
      </c>
    </row>
    <row r="9" spans="1:20" ht="24.75" customHeight="1">
      <c r="A9" s="77"/>
      <c r="B9" s="72"/>
      <c r="C9" s="89"/>
      <c r="D9" s="90"/>
      <c r="E9" s="91"/>
      <c r="F9" s="32" t="s">
        <v>13</v>
      </c>
      <c r="G9" s="32" t="s">
        <v>0</v>
      </c>
      <c r="H9" s="32" t="s">
        <v>13</v>
      </c>
      <c r="I9" s="32" t="s">
        <v>0</v>
      </c>
      <c r="J9" s="32" t="s">
        <v>13</v>
      </c>
      <c r="K9" s="32" t="s">
        <v>0</v>
      </c>
      <c r="L9" s="32" t="s">
        <v>13</v>
      </c>
      <c r="M9" s="32" t="s">
        <v>0</v>
      </c>
      <c r="N9" s="32" t="s">
        <v>13</v>
      </c>
      <c r="O9" s="32" t="s">
        <v>0</v>
      </c>
      <c r="P9" s="32" t="s">
        <v>13</v>
      </c>
      <c r="Q9" s="32" t="s">
        <v>0</v>
      </c>
      <c r="R9" s="72"/>
      <c r="S9" s="72"/>
      <c r="T9" s="74"/>
    </row>
    <row r="10" spans="1:20" ht="24.75" customHeight="1">
      <c r="A10" s="29"/>
      <c r="B10" s="15"/>
      <c r="C10" s="28" t="s">
        <v>24</v>
      </c>
      <c r="D10" s="28" t="s">
        <v>25</v>
      </c>
      <c r="E10" s="28" t="s">
        <v>9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5"/>
      <c r="S10" s="15"/>
      <c r="T10" s="30"/>
    </row>
    <row r="11" spans="1:20" ht="24.75" customHeight="1">
      <c r="A11" s="24">
        <v>6</v>
      </c>
      <c r="B11" s="1">
        <v>2</v>
      </c>
      <c r="C11" s="1">
        <v>34</v>
      </c>
      <c r="D11" s="1">
        <v>31</v>
      </c>
      <c r="E11" s="1">
        <f>C11+D11</f>
        <v>65</v>
      </c>
      <c r="F11" s="1">
        <v>21</v>
      </c>
      <c r="G11" s="1">
        <f>F11*100/E11</f>
        <v>32.30769230769231</v>
      </c>
      <c r="H11" s="1">
        <v>12</v>
      </c>
      <c r="I11" s="1">
        <f>H11*100/E11</f>
        <v>18.46153846153846</v>
      </c>
      <c r="J11" s="1">
        <v>18</v>
      </c>
      <c r="K11" s="1">
        <f>J11*100/E11</f>
        <v>27.692307692307693</v>
      </c>
      <c r="L11" s="1">
        <v>13</v>
      </c>
      <c r="M11" s="1">
        <f>L11*100/E11</f>
        <v>20</v>
      </c>
      <c r="N11" s="1">
        <v>1</v>
      </c>
      <c r="O11" s="1">
        <f>N11*100/E11</f>
        <v>1.5384615384615385</v>
      </c>
      <c r="P11" s="1"/>
      <c r="Q11" s="1">
        <f>P11*100/E11</f>
        <v>0</v>
      </c>
      <c r="R11" s="1">
        <v>1996</v>
      </c>
      <c r="S11" s="1">
        <v>1990</v>
      </c>
      <c r="T11" s="9">
        <f>(F11*5+H11*4+J11*3+L11*2+N11*1)/E11</f>
        <v>3.6</v>
      </c>
    </row>
    <row r="12" spans="1:20" ht="24.75" customHeight="1">
      <c r="A12" s="24">
        <v>7</v>
      </c>
      <c r="B12" s="1">
        <v>2</v>
      </c>
      <c r="C12" s="1">
        <v>35</v>
      </c>
      <c r="D12" s="1">
        <v>28</v>
      </c>
      <c r="E12" s="1">
        <f>D12+C12</f>
        <v>63</v>
      </c>
      <c r="F12" s="1">
        <v>22</v>
      </c>
      <c r="G12" s="1">
        <f>F12*100/E12</f>
        <v>34.92063492063492</v>
      </c>
      <c r="H12" s="1">
        <v>6</v>
      </c>
      <c r="I12" s="1">
        <f>H12*100/E12</f>
        <v>9.523809523809524</v>
      </c>
      <c r="J12" s="1">
        <v>25</v>
      </c>
      <c r="K12" s="1">
        <f>J12*100/E12</f>
        <v>39.682539682539684</v>
      </c>
      <c r="L12" s="1">
        <v>10</v>
      </c>
      <c r="M12" s="1">
        <f>L12*100/E12</f>
        <v>15.873015873015873</v>
      </c>
      <c r="N12" s="1"/>
      <c r="O12" s="1">
        <f>N12*100/E12</f>
        <v>0</v>
      </c>
      <c r="P12" s="1"/>
      <c r="Q12" s="1">
        <f>P12*100/E12</f>
        <v>0</v>
      </c>
      <c r="R12" s="1">
        <v>2070</v>
      </c>
      <c r="S12" s="1">
        <v>2070</v>
      </c>
      <c r="T12" s="9">
        <v>3.6</v>
      </c>
    </row>
    <row r="13" spans="1:20" ht="24.75" customHeight="1">
      <c r="A13" s="24">
        <v>8</v>
      </c>
      <c r="B13" s="1">
        <v>2</v>
      </c>
      <c r="C13" s="1">
        <v>23</v>
      </c>
      <c r="D13" s="1">
        <v>30</v>
      </c>
      <c r="E13" s="1">
        <f>D13+C13</f>
        <v>53</v>
      </c>
      <c r="F13" s="1">
        <v>20</v>
      </c>
      <c r="G13" s="1">
        <f>F13*100/E13</f>
        <v>37.735849056603776</v>
      </c>
      <c r="H13" s="1">
        <v>7</v>
      </c>
      <c r="I13" s="1">
        <f>H13*100/E13</f>
        <v>13.20754716981132</v>
      </c>
      <c r="J13" s="1">
        <v>12</v>
      </c>
      <c r="K13" s="1">
        <f>J13*100/E13</f>
        <v>22.641509433962263</v>
      </c>
      <c r="L13" s="1">
        <v>14</v>
      </c>
      <c r="M13" s="1">
        <f>L13*100/E13</f>
        <v>26.41509433962264</v>
      </c>
      <c r="N13" s="1"/>
      <c r="O13" s="1">
        <f>N13*100/E13</f>
        <v>0</v>
      </c>
      <c r="P13" s="1"/>
      <c r="Q13" s="1">
        <f>P13*100/E13</f>
        <v>0</v>
      </c>
      <c r="R13" s="1">
        <v>2162</v>
      </c>
      <c r="S13" s="1">
        <v>2162</v>
      </c>
      <c r="T13" s="9">
        <f>(F13*5+H13*4+J13*3+L13*2)/E13</f>
        <v>3.6226415094339623</v>
      </c>
    </row>
    <row r="14" spans="1:20" ht="24.75" customHeight="1">
      <c r="A14" s="24">
        <v>9</v>
      </c>
      <c r="B14" s="1">
        <v>1</v>
      </c>
      <c r="C14" s="1">
        <v>18</v>
      </c>
      <c r="D14" s="1">
        <v>5</v>
      </c>
      <c r="E14" s="1">
        <f>D14+C14</f>
        <v>23</v>
      </c>
      <c r="F14" s="1">
        <v>6</v>
      </c>
      <c r="G14" s="1">
        <f>F14*100/E14</f>
        <v>26.08695652173913</v>
      </c>
      <c r="H14" s="1">
        <v>6</v>
      </c>
      <c r="I14" s="1">
        <f>H14*100/E14</f>
        <v>26.08695652173913</v>
      </c>
      <c r="J14" s="1">
        <v>9</v>
      </c>
      <c r="K14" s="1">
        <f>J14*100/E14</f>
        <v>39.130434782608695</v>
      </c>
      <c r="L14" s="1">
        <v>2</v>
      </c>
      <c r="M14" s="1">
        <f>L14*100/E14</f>
        <v>8.695652173913043</v>
      </c>
      <c r="N14" s="1"/>
      <c r="O14" s="1">
        <f>N14*100/E14</f>
        <v>0</v>
      </c>
      <c r="P14" s="1"/>
      <c r="Q14" s="1">
        <f>P14*100/E14</f>
        <v>0</v>
      </c>
      <c r="R14" s="1">
        <v>1031</v>
      </c>
      <c r="S14" s="1">
        <v>1025</v>
      </c>
      <c r="T14" s="9">
        <f>(F14*5+H14*4+J14*3+L14*2)/E14</f>
        <v>3.6956521739130435</v>
      </c>
    </row>
    <row r="15" spans="1:20" ht="24.75" customHeight="1" thickBot="1">
      <c r="A15" s="25" t="s">
        <v>9</v>
      </c>
      <c r="B15" s="26">
        <f>B11+B12+B13+B14</f>
        <v>7</v>
      </c>
      <c r="C15" s="26">
        <f>C11+C12+C13+C14</f>
        <v>110</v>
      </c>
      <c r="D15" s="26">
        <f>D11+D12+D13+D14</f>
        <v>94</v>
      </c>
      <c r="E15" s="26">
        <f>E11+E12+E13+E14</f>
        <v>204</v>
      </c>
      <c r="F15" s="26">
        <f>F11+F12+F13+F14</f>
        <v>69</v>
      </c>
      <c r="G15" s="26">
        <f>F15*100/E15</f>
        <v>33.8235294117647</v>
      </c>
      <c r="H15" s="26">
        <f>H11+H12+H13+H14</f>
        <v>31</v>
      </c>
      <c r="I15" s="26">
        <f>H15*100/E15</f>
        <v>15.196078431372548</v>
      </c>
      <c r="J15" s="26">
        <f>J11+J12+J13+J14</f>
        <v>64</v>
      </c>
      <c r="K15" s="26">
        <f>J15*100/E15</f>
        <v>31.372549019607842</v>
      </c>
      <c r="L15" s="26">
        <f>L11+L12+L13+L14</f>
        <v>39</v>
      </c>
      <c r="M15" s="26">
        <f>L15*100/E15</f>
        <v>19.11764705882353</v>
      </c>
      <c r="N15" s="26">
        <f>N11+N12+N13+N14</f>
        <v>1</v>
      </c>
      <c r="O15" s="26">
        <f>N15*100/E15</f>
        <v>0.49019607843137253</v>
      </c>
      <c r="P15" s="26">
        <f>P11+P12+P13+P14</f>
        <v>0</v>
      </c>
      <c r="Q15" s="26">
        <f>P15*100/E15</f>
        <v>0</v>
      </c>
      <c r="R15" s="26">
        <f>R11+R12+R13+R14</f>
        <v>7259</v>
      </c>
      <c r="S15" s="26">
        <f>S11+S12+S13+S14</f>
        <v>7247</v>
      </c>
      <c r="T15" s="27">
        <f>(F15*5+H15*4+J15*3+L15*2+N15)/E15</f>
        <v>3.627450980392157</v>
      </c>
    </row>
    <row r="16" ht="13.5" thickTop="1"/>
    <row r="17" ht="14.25">
      <c r="L17" s="7"/>
    </row>
    <row r="18" ht="12.75">
      <c r="M18" t="s">
        <v>29</v>
      </c>
    </row>
  </sheetData>
  <sheetProtection/>
  <mergeCells count="16">
    <mergeCell ref="T8:T9"/>
    <mergeCell ref="A2:M2"/>
    <mergeCell ref="A7:A9"/>
    <mergeCell ref="B7:B9"/>
    <mergeCell ref="F7:M7"/>
    <mergeCell ref="C7:E9"/>
    <mergeCell ref="R7:S7"/>
    <mergeCell ref="P8:Q8"/>
    <mergeCell ref="N7:Q7"/>
    <mergeCell ref="F8:G8"/>
    <mergeCell ref="H8:I8"/>
    <mergeCell ref="J8:K8"/>
    <mergeCell ref="L8:M8"/>
    <mergeCell ref="N8:O8"/>
    <mergeCell ref="R8:R9"/>
    <mergeCell ref="S8:S9"/>
  </mergeCells>
  <printOptions horizontalCentered="1"/>
  <pageMargins left="0.2" right="0.24" top="1.1" bottom="1" header="0.5" footer="0.5"/>
  <pageSetup horizontalDpi="600" verticalDpi="600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MASHT/WB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Enver</dc:creator>
  <cp:keywords/>
  <dc:description/>
  <cp:lastModifiedBy>user2</cp:lastModifiedBy>
  <cp:lastPrinted>2012-09-04T10:14:01Z</cp:lastPrinted>
  <dcterms:created xsi:type="dcterms:W3CDTF">2004-04-07T06:38:56Z</dcterms:created>
  <dcterms:modified xsi:type="dcterms:W3CDTF">2012-09-20T17:05:44Z</dcterms:modified>
  <cp:category/>
  <cp:version/>
  <cp:contentType/>
  <cp:contentStatus/>
</cp:coreProperties>
</file>